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 tabRatio="878"/>
  </bookViews>
  <sheets>
    <sheet name="教育厅通知后确定22年新生学杂费标准（21.6.8）" sheetId="9" r:id="rId1"/>
  </sheets>
  <externalReferences>
    <externalReference r:id="rId2"/>
  </externalReferences>
  <definedNames>
    <definedName name="_xlnm._FilterDatabase" localSheetId="0" hidden="1">'教育厅通知后确定22年新生学杂费标准（21.6.8）'!$A$4:$R$41</definedName>
  </definedNames>
  <calcPr calcId="144525"/>
</workbook>
</file>

<file path=xl/sharedStrings.xml><?xml version="1.0" encoding="utf-8"?>
<sst xmlns="http://schemas.openxmlformats.org/spreadsheetml/2006/main" count="75" uniqueCount="72">
  <si>
    <t>江西新能源科技职业学院2022年新生专业收费标准表</t>
  </si>
  <si>
    <t>类别</t>
  </si>
  <si>
    <t>序号</t>
  </si>
  <si>
    <t>院部</t>
  </si>
  <si>
    <t>专业设置</t>
  </si>
  <si>
    <t>专业序号</t>
  </si>
  <si>
    <t>专业方向</t>
  </si>
  <si>
    <t>专业代码</t>
  </si>
  <si>
    <r>
      <rPr>
        <b/>
        <sz val="8"/>
        <rFont val="宋体"/>
        <charset val="134"/>
      </rPr>
      <t>学费标准（元</t>
    </r>
    <r>
      <rPr>
        <b/>
        <sz val="8"/>
        <rFont val="Arial Narrow"/>
        <charset val="0"/>
      </rPr>
      <t>/</t>
    </r>
    <r>
      <rPr>
        <b/>
        <sz val="8"/>
        <rFont val="宋体"/>
        <charset val="134"/>
      </rPr>
      <t>年）</t>
    </r>
  </si>
  <si>
    <t>住宿费（元/年）</t>
  </si>
  <si>
    <t>代收代付项目（元/年）</t>
  </si>
  <si>
    <t>2022年新生学杂费总额</t>
  </si>
  <si>
    <t>备注</t>
  </si>
  <si>
    <t>六人公寓</t>
  </si>
  <si>
    <t>四人公寓</t>
  </si>
  <si>
    <t>教材费</t>
  </si>
  <si>
    <t>体检费</t>
  </si>
  <si>
    <t>保险费</t>
  </si>
  <si>
    <t>生活用品</t>
  </si>
  <si>
    <t>军训服费</t>
  </si>
  <si>
    <t>统招大专三年制学历</t>
  </si>
  <si>
    <t>光伏发电学院</t>
  </si>
  <si>
    <t>光伏工程技术</t>
  </si>
  <si>
    <t>光伏发电</t>
  </si>
  <si>
    <t>新能源装备技术</t>
  </si>
  <si>
    <t>风力发电工程技术</t>
  </si>
  <si>
    <t>分布式发电与智能微电网技术</t>
  </si>
  <si>
    <t>应用电子技术</t>
  </si>
  <si>
    <t>智能光电技术应用</t>
  </si>
  <si>
    <t>新增</t>
  </si>
  <si>
    <t>电子信息工程技术</t>
  </si>
  <si>
    <t>光伏材料学院</t>
  </si>
  <si>
    <t>光伏材料制备技术</t>
  </si>
  <si>
    <t>新能源材料应用技术</t>
  </si>
  <si>
    <t>微电子技术</t>
  </si>
  <si>
    <t>芯片设计与制造</t>
  </si>
  <si>
    <t>软件技术</t>
  </si>
  <si>
    <t>机电工程学院</t>
  </si>
  <si>
    <t>新能源汽车技术</t>
  </si>
  <si>
    <t>汽车技术服务与营销</t>
  </si>
  <si>
    <t>机电一体化技术</t>
  </si>
  <si>
    <t>工业设计</t>
  </si>
  <si>
    <t>3D打印技术</t>
  </si>
  <si>
    <t>智能机电技术</t>
  </si>
  <si>
    <t>智能网联汽车技术</t>
  </si>
  <si>
    <t>工业机器人技术</t>
  </si>
  <si>
    <t>建筑与设计学院</t>
  </si>
  <si>
    <t>建筑室内设计</t>
  </si>
  <si>
    <t>建筑设计</t>
  </si>
  <si>
    <t>工程造价</t>
  </si>
  <si>
    <t>经济管理学院</t>
  </si>
  <si>
    <t>国际经济与贸易</t>
  </si>
  <si>
    <t>金融服务与管理</t>
  </si>
  <si>
    <t>市场营销</t>
  </si>
  <si>
    <t>计算机应用技术</t>
  </si>
  <si>
    <t>高速铁路客运服务</t>
  </si>
  <si>
    <t>电子商务</t>
  </si>
  <si>
    <t>工商企业管理</t>
  </si>
  <si>
    <t>大数据与会计</t>
  </si>
  <si>
    <t>空中乘务</t>
  </si>
  <si>
    <t>人文学院</t>
  </si>
  <si>
    <t>学前教育</t>
  </si>
  <si>
    <t>婴幼儿托育服务与管理</t>
  </si>
  <si>
    <t>书画艺术</t>
  </si>
  <si>
    <t>护理学院</t>
  </si>
  <si>
    <t>护理</t>
  </si>
  <si>
    <t>健康大数据管理与服务</t>
  </si>
  <si>
    <t>财务：</t>
  </si>
  <si>
    <t>招生：</t>
  </si>
  <si>
    <t>教务：</t>
  </si>
  <si>
    <t>校长：</t>
  </si>
  <si>
    <t>书记：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</si>
</sst>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8"/>
      <name val="宋体"/>
      <charset val="134"/>
    </font>
    <font>
      <b/>
      <sz val="9"/>
      <name val="宋体"/>
      <charset val="134"/>
    </font>
    <font>
      <b/>
      <sz val="7"/>
      <name val="宋体"/>
      <charset val="134"/>
    </font>
    <font>
      <b/>
      <sz val="9"/>
      <color rgb="FFFF0000"/>
      <name val="宋体"/>
      <charset val="134"/>
    </font>
    <font>
      <b/>
      <sz val="8"/>
      <color rgb="FFFF0000"/>
      <name val="宋体"/>
      <charset val="134"/>
    </font>
    <font>
      <b/>
      <sz val="6"/>
      <name val="宋体"/>
      <charset val="134"/>
    </font>
    <font>
      <sz val="12"/>
      <name val="宋体"/>
      <charset val="134"/>
    </font>
    <font>
      <sz val="8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8"/>
      <name val="Arial Narrow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1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6" borderId="11" applyNumberFormat="0" applyFon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5" fillId="15" borderId="10" applyNumberFormat="0" applyAlignment="0" applyProtection="0">
      <alignment vertical="center"/>
    </xf>
    <xf numFmtId="0" fontId="24" fillId="15" borderId="7" applyNumberFormat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255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textRotation="255" wrapText="1"/>
    </xf>
    <xf numFmtId="0" fontId="3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textRotation="255" wrapText="1"/>
    </xf>
    <xf numFmtId="0" fontId="3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/>
    </xf>
    <xf numFmtId="0" fontId="9" fillId="2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7743;&#35199;&#26032;&#33021;&#28304;&#31185;&#25216;&#32844;&#19994;&#23398;&#38498;2022&#24180;&#25311;&#35843;&#25972;&#25910;&#36153;&#26631;&#20934;&#65288;2022.2.23&#21457;&#30465;&#21381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2">
          <cell r="E2" t="str">
            <v>分布式发电与智能微电网技术</v>
          </cell>
          <cell r="F2">
            <v>430104</v>
          </cell>
        </row>
        <row r="3">
          <cell r="E3" t="str">
            <v>光伏工程技术</v>
          </cell>
          <cell r="F3">
            <v>430301</v>
          </cell>
        </row>
        <row r="4">
          <cell r="E4" t="str">
            <v>风力发电工程技术</v>
          </cell>
          <cell r="F4">
            <v>430302</v>
          </cell>
        </row>
        <row r="5">
          <cell r="E5" t="str">
            <v>新能源材料应用技术</v>
          </cell>
          <cell r="F5">
            <v>430307</v>
          </cell>
        </row>
        <row r="6">
          <cell r="E6" t="str">
            <v>光伏材料制备技术</v>
          </cell>
          <cell r="F6">
            <v>430606</v>
          </cell>
        </row>
        <row r="7">
          <cell r="E7" t="str">
            <v>建筑设计</v>
          </cell>
          <cell r="F7">
            <v>440101</v>
          </cell>
        </row>
        <row r="8">
          <cell r="E8" t="str">
            <v>建筑室内设计</v>
          </cell>
          <cell r="F8">
            <v>440106</v>
          </cell>
        </row>
        <row r="9">
          <cell r="E9" t="str">
            <v>工程造价</v>
          </cell>
          <cell r="F9">
            <v>440501</v>
          </cell>
        </row>
        <row r="10">
          <cell r="E10" t="str">
            <v>工业设计</v>
          </cell>
          <cell r="F10">
            <v>460105</v>
          </cell>
        </row>
        <row r="11">
          <cell r="E11" t="str">
            <v>新能源装备技术</v>
          </cell>
          <cell r="F11">
            <v>460204</v>
          </cell>
        </row>
        <row r="12">
          <cell r="E12" t="str">
            <v>机电一体化技术</v>
          </cell>
          <cell r="F12">
            <v>460301</v>
          </cell>
        </row>
        <row r="13">
          <cell r="E13" t="str">
            <v>智能机电技术</v>
          </cell>
          <cell r="F13">
            <v>460302</v>
          </cell>
        </row>
        <row r="14">
          <cell r="E14" t="str">
            <v>工业机器人技术</v>
          </cell>
          <cell r="F14">
            <v>460305</v>
          </cell>
        </row>
        <row r="15">
          <cell r="E15" t="str">
            <v>新能源汽车技术</v>
          </cell>
          <cell r="F15">
            <v>460702</v>
          </cell>
        </row>
        <row r="16">
          <cell r="E16" t="str">
            <v>智能网联汽车技术</v>
          </cell>
          <cell r="F16">
            <v>460704</v>
          </cell>
        </row>
        <row r="17">
          <cell r="E17" t="str">
            <v>高速铁路客运服务</v>
          </cell>
          <cell r="F17">
            <v>500113</v>
          </cell>
        </row>
        <row r="18">
          <cell r="E18" t="str">
            <v>汽车技术服务与营销</v>
          </cell>
          <cell r="F18">
            <v>500210</v>
          </cell>
        </row>
        <row r="19">
          <cell r="E19" t="str">
            <v>空中乘务</v>
          </cell>
          <cell r="F19">
            <v>500405</v>
          </cell>
        </row>
        <row r="20">
          <cell r="E20" t="str">
            <v>电子信息工程技术</v>
          </cell>
          <cell r="F20">
            <v>510101</v>
          </cell>
        </row>
        <row r="21">
          <cell r="E21" t="str">
            <v>应用电子技术</v>
          </cell>
          <cell r="F21">
            <v>510103</v>
          </cell>
        </row>
        <row r="22">
          <cell r="E22" t="str">
            <v>智能光电技术应用</v>
          </cell>
          <cell r="F22">
            <v>510109</v>
          </cell>
        </row>
        <row r="23">
          <cell r="E23" t="str">
            <v>计算机应用技术</v>
          </cell>
          <cell r="F23">
            <v>510201</v>
          </cell>
        </row>
        <row r="24">
          <cell r="E24" t="str">
            <v>软件技术</v>
          </cell>
          <cell r="F24">
            <v>510203</v>
          </cell>
        </row>
        <row r="25">
          <cell r="E25" t="str">
            <v>微电子技术</v>
          </cell>
          <cell r="F25">
            <v>510402</v>
          </cell>
        </row>
        <row r="26">
          <cell r="E26" t="str">
            <v>护理</v>
          </cell>
          <cell r="F26">
            <v>520201</v>
          </cell>
        </row>
        <row r="27">
          <cell r="E27" t="str">
            <v>健康大数据管理与服务</v>
          </cell>
          <cell r="F27">
            <v>520704</v>
          </cell>
        </row>
        <row r="28">
          <cell r="E28" t="str">
            <v>婴幼儿托育服务与管理</v>
          </cell>
          <cell r="F28">
            <v>520802</v>
          </cell>
        </row>
        <row r="29">
          <cell r="E29" t="str">
            <v>金融服务与管理</v>
          </cell>
          <cell r="F29">
            <v>530201</v>
          </cell>
        </row>
        <row r="30">
          <cell r="E30" t="str">
            <v>大数据与会计</v>
          </cell>
          <cell r="F30">
            <v>530302</v>
          </cell>
        </row>
        <row r="31">
          <cell r="E31" t="str">
            <v>国际经济与贸易</v>
          </cell>
          <cell r="F31">
            <v>530501</v>
          </cell>
        </row>
        <row r="32">
          <cell r="E32" t="str">
            <v>工商企业管理</v>
          </cell>
          <cell r="F32">
            <v>530601</v>
          </cell>
        </row>
        <row r="33">
          <cell r="E33" t="str">
            <v>市场营销</v>
          </cell>
          <cell r="F33">
            <v>530605</v>
          </cell>
        </row>
        <row r="34">
          <cell r="E34" t="str">
            <v>电子商务</v>
          </cell>
          <cell r="F34">
            <v>530701</v>
          </cell>
        </row>
        <row r="35">
          <cell r="E35" t="str">
            <v>书画艺术</v>
          </cell>
          <cell r="F35">
            <v>550107</v>
          </cell>
        </row>
        <row r="36">
          <cell r="E36" t="str">
            <v>学前教育</v>
          </cell>
          <cell r="F36" t="str">
            <v>570102K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1"/>
  <sheetViews>
    <sheetView tabSelected="1" zoomScale="115" zoomScaleNormal="115" workbookViewId="0">
      <selection activeCell="J5" sqref="J5"/>
    </sheetView>
  </sheetViews>
  <sheetFormatPr defaultColWidth="9" defaultRowHeight="13.5"/>
  <cols>
    <col min="1" max="1" width="2.875" customWidth="1"/>
    <col min="2" max="2" width="2.5" customWidth="1"/>
    <col min="3" max="3" width="6.625" customWidth="1"/>
    <col min="4" max="4" width="18.8" customWidth="1"/>
    <col min="5" max="5" width="3.75" customWidth="1"/>
    <col min="7" max="7" width="7.05833333333333" customWidth="1"/>
    <col min="8" max="8" width="6.74166666666667" customWidth="1"/>
    <col min="9" max="9" width="8.03333333333333" customWidth="1"/>
    <col min="10" max="10" width="8.475" customWidth="1"/>
    <col min="14" max="15" width="7.6" customWidth="1"/>
    <col min="17" max="17" width="7.5" customWidth="1"/>
    <col min="18" max="18" width="5.75833333333333" customWidth="1"/>
  </cols>
  <sheetData>
    <row r="1" ht="24" customHeight="1" spans="1: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ht="14.25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/>
      <c r="K3" s="3" t="s">
        <v>10</v>
      </c>
      <c r="L3" s="3"/>
      <c r="M3" s="3"/>
      <c r="N3" s="3"/>
      <c r="O3" s="3"/>
      <c r="P3" s="3" t="s">
        <v>11</v>
      </c>
      <c r="Q3" s="3"/>
      <c r="R3" s="3" t="s">
        <v>12</v>
      </c>
    </row>
    <row r="4" spans="1:18">
      <c r="A4" s="3"/>
      <c r="B4" s="3"/>
      <c r="C4" s="3"/>
      <c r="D4" s="3"/>
      <c r="E4" s="3"/>
      <c r="F4" s="3"/>
      <c r="G4" s="3"/>
      <c r="H4" s="3"/>
      <c r="I4" s="3" t="s">
        <v>13</v>
      </c>
      <c r="J4" s="3" t="s">
        <v>14</v>
      </c>
      <c r="K4" s="3" t="s">
        <v>15</v>
      </c>
      <c r="L4" s="3" t="s">
        <v>16</v>
      </c>
      <c r="M4" s="3" t="s">
        <v>17</v>
      </c>
      <c r="N4" s="3" t="s">
        <v>18</v>
      </c>
      <c r="O4" s="27" t="s">
        <v>19</v>
      </c>
      <c r="P4" s="3" t="s">
        <v>13</v>
      </c>
      <c r="Q4" s="3" t="s">
        <v>14</v>
      </c>
      <c r="R4" s="3"/>
    </row>
    <row r="5" spans="1:18">
      <c r="A5" s="4" t="s">
        <v>20</v>
      </c>
      <c r="B5" s="5">
        <v>1</v>
      </c>
      <c r="C5" s="6" t="s">
        <v>21</v>
      </c>
      <c r="D5" s="6" t="s">
        <v>22</v>
      </c>
      <c r="E5" s="5">
        <v>1</v>
      </c>
      <c r="F5" s="6" t="s">
        <v>23</v>
      </c>
      <c r="G5" s="6">
        <f>VLOOKUP(D5,[1]Sheet1!$E$2:$F$36,2,0)</f>
        <v>430301</v>
      </c>
      <c r="H5" s="5">
        <v>9800</v>
      </c>
      <c r="I5" s="5">
        <v>1590</v>
      </c>
      <c r="J5" s="5">
        <v>2120</v>
      </c>
      <c r="K5" s="5">
        <v>600</v>
      </c>
      <c r="L5" s="5">
        <v>100</v>
      </c>
      <c r="M5" s="5">
        <v>100</v>
      </c>
      <c r="N5" s="5">
        <v>350</v>
      </c>
      <c r="O5" s="5">
        <v>150</v>
      </c>
      <c r="P5" s="5">
        <f>H5+I5+K5+L5+M5+N5+O5</f>
        <v>12690</v>
      </c>
      <c r="Q5" s="5">
        <f>H5+J5+K5+L5+M5+N5+O5</f>
        <v>13220</v>
      </c>
      <c r="R5" s="6"/>
    </row>
    <row r="6" spans="1:18">
      <c r="A6" s="7"/>
      <c r="B6" s="8"/>
      <c r="C6" s="9"/>
      <c r="D6" s="9" t="s">
        <v>24</v>
      </c>
      <c r="E6" s="5">
        <v>2</v>
      </c>
      <c r="F6" s="6"/>
      <c r="G6" s="6">
        <f>VLOOKUP(D6,[1]Sheet1!$E$2:$F$36,2,0)</f>
        <v>460204</v>
      </c>
      <c r="H6" s="5">
        <v>9180</v>
      </c>
      <c r="I6" s="5">
        <v>1590</v>
      </c>
      <c r="J6" s="5">
        <v>2120</v>
      </c>
      <c r="K6" s="5">
        <v>600</v>
      </c>
      <c r="L6" s="5">
        <v>100</v>
      </c>
      <c r="M6" s="5">
        <v>100</v>
      </c>
      <c r="N6" s="5">
        <v>350</v>
      </c>
      <c r="O6" s="5">
        <v>150</v>
      </c>
      <c r="P6" s="5">
        <f t="shared" ref="P6:P39" si="0">H6+I6+K6+L6+M6+N6+O6</f>
        <v>12070</v>
      </c>
      <c r="Q6" s="5">
        <f t="shared" ref="Q6:Q39" si="1">H6+J6+K6+L6+M6+N6+O6</f>
        <v>12600</v>
      </c>
      <c r="R6" s="6"/>
    </row>
    <row r="7" spans="1:18">
      <c r="A7" s="7"/>
      <c r="B7" s="5"/>
      <c r="C7" s="6"/>
      <c r="D7" s="6" t="s">
        <v>25</v>
      </c>
      <c r="E7" s="5">
        <v>3</v>
      </c>
      <c r="F7" s="6"/>
      <c r="G7" s="6">
        <f>VLOOKUP(D7,[1]Sheet1!$E$2:$F$36,2,0)</f>
        <v>430302</v>
      </c>
      <c r="H7" s="5">
        <v>9180</v>
      </c>
      <c r="I7" s="5">
        <v>1590</v>
      </c>
      <c r="J7" s="5">
        <v>2120</v>
      </c>
      <c r="K7" s="5">
        <v>600</v>
      </c>
      <c r="L7" s="5">
        <v>100</v>
      </c>
      <c r="M7" s="5">
        <v>100</v>
      </c>
      <c r="N7" s="5">
        <v>350</v>
      </c>
      <c r="O7" s="5">
        <v>150</v>
      </c>
      <c r="P7" s="5">
        <f t="shared" si="0"/>
        <v>12070</v>
      </c>
      <c r="Q7" s="5">
        <f t="shared" si="1"/>
        <v>12600</v>
      </c>
      <c r="R7" s="6"/>
    </row>
    <row r="8" spans="1:18">
      <c r="A8" s="7"/>
      <c r="B8" s="5"/>
      <c r="C8" s="6"/>
      <c r="D8" s="10" t="s">
        <v>26</v>
      </c>
      <c r="E8" s="5">
        <v>4</v>
      </c>
      <c r="F8" s="6"/>
      <c r="G8" s="6">
        <f>VLOOKUP(D8,[1]Sheet1!$E$2:$F$36,2,0)</f>
        <v>430104</v>
      </c>
      <c r="H8" s="5">
        <v>9180</v>
      </c>
      <c r="I8" s="5">
        <v>1590</v>
      </c>
      <c r="J8" s="5">
        <v>2120</v>
      </c>
      <c r="K8" s="5">
        <v>600</v>
      </c>
      <c r="L8" s="5">
        <v>100</v>
      </c>
      <c r="M8" s="5">
        <v>100</v>
      </c>
      <c r="N8" s="5">
        <v>350</v>
      </c>
      <c r="O8" s="5">
        <v>150</v>
      </c>
      <c r="P8" s="5">
        <f t="shared" si="0"/>
        <v>12070</v>
      </c>
      <c r="Q8" s="5">
        <f t="shared" si="1"/>
        <v>12600</v>
      </c>
      <c r="R8" s="6"/>
    </row>
    <row r="9" spans="1:18">
      <c r="A9" s="7"/>
      <c r="B9" s="11"/>
      <c r="C9" s="12"/>
      <c r="D9" s="12" t="s">
        <v>27</v>
      </c>
      <c r="E9" s="5">
        <v>5</v>
      </c>
      <c r="F9" s="6"/>
      <c r="G9" s="6">
        <f>VLOOKUP(D9,[1]Sheet1!$E$2:$F$36,2,0)</f>
        <v>510103</v>
      </c>
      <c r="H9" s="5">
        <v>9180</v>
      </c>
      <c r="I9" s="5">
        <v>1590</v>
      </c>
      <c r="J9" s="5">
        <v>2120</v>
      </c>
      <c r="K9" s="5">
        <v>600</v>
      </c>
      <c r="L9" s="5">
        <v>100</v>
      </c>
      <c r="M9" s="5">
        <v>100</v>
      </c>
      <c r="N9" s="5">
        <v>350</v>
      </c>
      <c r="O9" s="5">
        <v>150</v>
      </c>
      <c r="P9" s="5">
        <f t="shared" si="0"/>
        <v>12070</v>
      </c>
      <c r="Q9" s="5">
        <f t="shared" si="1"/>
        <v>12600</v>
      </c>
      <c r="R9" s="6"/>
    </row>
    <row r="10" spans="1:18">
      <c r="A10" s="4"/>
      <c r="B10" s="5"/>
      <c r="C10" s="6"/>
      <c r="D10" s="6" t="s">
        <v>28</v>
      </c>
      <c r="E10" s="5">
        <v>6</v>
      </c>
      <c r="F10" s="6"/>
      <c r="G10" s="6">
        <v>510109</v>
      </c>
      <c r="H10" s="5">
        <v>9800</v>
      </c>
      <c r="I10" s="5">
        <v>1590</v>
      </c>
      <c r="J10" s="5">
        <v>2120</v>
      </c>
      <c r="K10" s="5">
        <v>600</v>
      </c>
      <c r="L10" s="5">
        <v>100</v>
      </c>
      <c r="M10" s="5">
        <v>100</v>
      </c>
      <c r="N10" s="5">
        <v>350</v>
      </c>
      <c r="O10" s="5">
        <v>150</v>
      </c>
      <c r="P10" s="5">
        <f t="shared" si="0"/>
        <v>12690</v>
      </c>
      <c r="Q10" s="5">
        <f t="shared" si="1"/>
        <v>13220</v>
      </c>
      <c r="R10" s="6" t="s">
        <v>29</v>
      </c>
    </row>
    <row r="11" spans="1:18">
      <c r="A11" s="7"/>
      <c r="B11" s="13"/>
      <c r="C11" s="14"/>
      <c r="D11" s="14" t="s">
        <v>30</v>
      </c>
      <c r="E11" s="5">
        <v>7</v>
      </c>
      <c r="F11" s="6"/>
      <c r="G11" s="6">
        <f>VLOOKUP(D11,[1]Sheet1!$E$2:$F$36,2,0)</f>
        <v>510101</v>
      </c>
      <c r="H11" s="5">
        <v>9180</v>
      </c>
      <c r="I11" s="5">
        <v>1590</v>
      </c>
      <c r="J11" s="5">
        <v>2120</v>
      </c>
      <c r="K11" s="5">
        <v>600</v>
      </c>
      <c r="L11" s="5">
        <v>100</v>
      </c>
      <c r="M11" s="5">
        <v>100</v>
      </c>
      <c r="N11" s="5">
        <v>350</v>
      </c>
      <c r="O11" s="5">
        <v>150</v>
      </c>
      <c r="P11" s="5">
        <f t="shared" si="0"/>
        <v>12070</v>
      </c>
      <c r="Q11" s="5">
        <f t="shared" si="1"/>
        <v>12600</v>
      </c>
      <c r="R11" s="6"/>
    </row>
    <row r="12" spans="1:18">
      <c r="A12" s="4"/>
      <c r="B12" s="5">
        <v>2</v>
      </c>
      <c r="C12" s="6" t="s">
        <v>31</v>
      </c>
      <c r="D12" s="6" t="s">
        <v>32</v>
      </c>
      <c r="E12" s="5">
        <v>8</v>
      </c>
      <c r="F12" s="6"/>
      <c r="G12" s="6">
        <f>VLOOKUP(D12,[1]Sheet1!$E$2:$F$36,2,0)</f>
        <v>430606</v>
      </c>
      <c r="H12" s="5">
        <v>9800</v>
      </c>
      <c r="I12" s="5">
        <v>1590</v>
      </c>
      <c r="J12" s="5">
        <v>2120</v>
      </c>
      <c r="K12" s="5">
        <v>600</v>
      </c>
      <c r="L12" s="5">
        <v>100</v>
      </c>
      <c r="M12" s="5">
        <v>100</v>
      </c>
      <c r="N12" s="5">
        <v>350</v>
      </c>
      <c r="O12" s="5">
        <v>150</v>
      </c>
      <c r="P12" s="5">
        <f t="shared" si="0"/>
        <v>12690</v>
      </c>
      <c r="Q12" s="5">
        <f t="shared" si="1"/>
        <v>13220</v>
      </c>
      <c r="R12" s="6"/>
    </row>
    <row r="13" spans="1:18">
      <c r="A13" s="7"/>
      <c r="B13" s="15"/>
      <c r="C13" s="16"/>
      <c r="D13" s="9" t="s">
        <v>33</v>
      </c>
      <c r="E13" s="5">
        <v>9</v>
      </c>
      <c r="F13" s="6"/>
      <c r="G13" s="6">
        <f>VLOOKUP(D13,[1]Sheet1!$E$2:$F$36,2,0)</f>
        <v>430307</v>
      </c>
      <c r="H13" s="5">
        <v>9180</v>
      </c>
      <c r="I13" s="5">
        <v>1590</v>
      </c>
      <c r="J13" s="5">
        <v>2120</v>
      </c>
      <c r="K13" s="5">
        <v>600</v>
      </c>
      <c r="L13" s="5">
        <v>100</v>
      </c>
      <c r="M13" s="5">
        <v>100</v>
      </c>
      <c r="N13" s="5">
        <v>350</v>
      </c>
      <c r="O13" s="5">
        <v>150</v>
      </c>
      <c r="P13" s="5">
        <f t="shared" si="0"/>
        <v>12070</v>
      </c>
      <c r="Q13" s="5">
        <f t="shared" si="1"/>
        <v>12600</v>
      </c>
      <c r="R13" s="6"/>
    </row>
    <row r="14" spans="1:18">
      <c r="A14" s="7"/>
      <c r="B14" s="11"/>
      <c r="C14" s="12"/>
      <c r="D14" s="12" t="s">
        <v>34</v>
      </c>
      <c r="E14" s="5">
        <v>10</v>
      </c>
      <c r="F14" s="17" t="s">
        <v>35</v>
      </c>
      <c r="G14" s="6">
        <f>VLOOKUP(D14,[1]Sheet1!$E$2:$F$36,2,0)</f>
        <v>510402</v>
      </c>
      <c r="H14" s="5">
        <v>9180</v>
      </c>
      <c r="I14" s="5">
        <v>1590</v>
      </c>
      <c r="J14" s="5">
        <v>2120</v>
      </c>
      <c r="K14" s="5">
        <v>600</v>
      </c>
      <c r="L14" s="5">
        <v>100</v>
      </c>
      <c r="M14" s="5">
        <v>100</v>
      </c>
      <c r="N14" s="5">
        <v>350</v>
      </c>
      <c r="O14" s="5">
        <v>150</v>
      </c>
      <c r="P14" s="5">
        <f t="shared" si="0"/>
        <v>12070</v>
      </c>
      <c r="Q14" s="5">
        <f t="shared" si="1"/>
        <v>12600</v>
      </c>
      <c r="R14" s="6"/>
    </row>
    <row r="15" spans="1:18">
      <c r="A15" s="4"/>
      <c r="B15" s="5"/>
      <c r="C15" s="6"/>
      <c r="D15" s="6" t="s">
        <v>36</v>
      </c>
      <c r="E15" s="5">
        <v>11</v>
      </c>
      <c r="F15" s="6"/>
      <c r="G15" s="6">
        <f>VLOOKUP(D15,[1]Sheet1!$E$2:$F$36,2,0)</f>
        <v>510203</v>
      </c>
      <c r="H15" s="5">
        <v>9800</v>
      </c>
      <c r="I15" s="5">
        <v>1590</v>
      </c>
      <c r="J15" s="5">
        <v>2120</v>
      </c>
      <c r="K15" s="5">
        <v>600</v>
      </c>
      <c r="L15" s="5">
        <v>100</v>
      </c>
      <c r="M15" s="5">
        <v>100</v>
      </c>
      <c r="N15" s="5">
        <v>350</v>
      </c>
      <c r="O15" s="5">
        <v>150</v>
      </c>
      <c r="P15" s="5">
        <f t="shared" si="0"/>
        <v>12690</v>
      </c>
      <c r="Q15" s="5">
        <f t="shared" si="1"/>
        <v>13220</v>
      </c>
      <c r="R15" s="6"/>
    </row>
    <row r="16" spans="1:18">
      <c r="A16" s="4"/>
      <c r="B16" s="5">
        <v>3</v>
      </c>
      <c r="C16" s="6" t="s">
        <v>37</v>
      </c>
      <c r="D16" s="6" t="s">
        <v>38</v>
      </c>
      <c r="E16" s="5">
        <v>12</v>
      </c>
      <c r="F16" s="6"/>
      <c r="G16" s="6">
        <f>VLOOKUP(D16,[1]Sheet1!$E$2:$F$36,2,0)</f>
        <v>460702</v>
      </c>
      <c r="H16" s="5">
        <v>9800</v>
      </c>
      <c r="I16" s="5">
        <v>1590</v>
      </c>
      <c r="J16" s="5">
        <v>2120</v>
      </c>
      <c r="K16" s="5">
        <v>600</v>
      </c>
      <c r="L16" s="5">
        <v>100</v>
      </c>
      <c r="M16" s="5">
        <v>100</v>
      </c>
      <c r="N16" s="5">
        <v>350</v>
      </c>
      <c r="O16" s="5">
        <v>150</v>
      </c>
      <c r="P16" s="5">
        <f t="shared" si="0"/>
        <v>12690</v>
      </c>
      <c r="Q16" s="5">
        <f t="shared" si="1"/>
        <v>13220</v>
      </c>
      <c r="R16" s="6"/>
    </row>
    <row r="17" spans="1:18">
      <c r="A17" s="7"/>
      <c r="B17" s="13"/>
      <c r="C17" s="14"/>
      <c r="D17" s="14" t="s">
        <v>39</v>
      </c>
      <c r="E17" s="5">
        <v>13</v>
      </c>
      <c r="F17" s="6"/>
      <c r="G17" s="6">
        <f>VLOOKUP(D17,[1]Sheet1!$E$2:$F$36,2,0)</f>
        <v>500210</v>
      </c>
      <c r="H17" s="5">
        <v>9180</v>
      </c>
      <c r="I17" s="5">
        <v>1590</v>
      </c>
      <c r="J17" s="5">
        <v>2120</v>
      </c>
      <c r="K17" s="5">
        <v>600</v>
      </c>
      <c r="L17" s="5">
        <v>100</v>
      </c>
      <c r="M17" s="5">
        <v>100</v>
      </c>
      <c r="N17" s="5">
        <v>350</v>
      </c>
      <c r="O17" s="5">
        <v>150</v>
      </c>
      <c r="P17" s="5">
        <f t="shared" si="0"/>
        <v>12070</v>
      </c>
      <c r="Q17" s="5">
        <f t="shared" si="1"/>
        <v>12600</v>
      </c>
      <c r="R17" s="6"/>
    </row>
    <row r="18" spans="1:18">
      <c r="A18" s="4"/>
      <c r="B18" s="5"/>
      <c r="C18" s="6"/>
      <c r="D18" s="6" t="s">
        <v>40</v>
      </c>
      <c r="E18" s="5">
        <v>14</v>
      </c>
      <c r="F18" s="6"/>
      <c r="G18" s="6">
        <f>VLOOKUP(D18,[1]Sheet1!$E$2:$F$36,2,0)</f>
        <v>460301</v>
      </c>
      <c r="H18" s="5">
        <v>9800</v>
      </c>
      <c r="I18" s="5">
        <v>1590</v>
      </c>
      <c r="J18" s="5">
        <v>2120</v>
      </c>
      <c r="K18" s="5">
        <v>600</v>
      </c>
      <c r="L18" s="5">
        <v>100</v>
      </c>
      <c r="M18" s="5">
        <v>100</v>
      </c>
      <c r="N18" s="5">
        <v>350</v>
      </c>
      <c r="O18" s="5">
        <v>150</v>
      </c>
      <c r="P18" s="5">
        <f t="shared" si="0"/>
        <v>12690</v>
      </c>
      <c r="Q18" s="5">
        <f t="shared" si="1"/>
        <v>13220</v>
      </c>
      <c r="R18" s="6"/>
    </row>
    <row r="19" spans="1:18">
      <c r="A19" s="7"/>
      <c r="B19" s="8"/>
      <c r="C19" s="9"/>
      <c r="D19" s="9" t="s">
        <v>41</v>
      </c>
      <c r="E19" s="5">
        <v>15</v>
      </c>
      <c r="F19" s="17" t="s">
        <v>42</v>
      </c>
      <c r="G19" s="6">
        <f>VLOOKUP(D19,[1]Sheet1!$E$2:$F$36,2,0)</f>
        <v>460105</v>
      </c>
      <c r="H19" s="5">
        <v>9180</v>
      </c>
      <c r="I19" s="5">
        <v>1590</v>
      </c>
      <c r="J19" s="5">
        <v>2120</v>
      </c>
      <c r="K19" s="5">
        <v>600</v>
      </c>
      <c r="L19" s="5">
        <v>100</v>
      </c>
      <c r="M19" s="5">
        <v>100</v>
      </c>
      <c r="N19" s="5">
        <v>350</v>
      </c>
      <c r="O19" s="5">
        <v>150</v>
      </c>
      <c r="P19" s="5">
        <f t="shared" si="0"/>
        <v>12070</v>
      </c>
      <c r="Q19" s="5">
        <f t="shared" si="1"/>
        <v>12600</v>
      </c>
      <c r="R19" s="6"/>
    </row>
    <row r="20" spans="1:18">
      <c r="A20" s="7"/>
      <c r="B20" s="11"/>
      <c r="C20" s="12"/>
      <c r="D20" s="12" t="s">
        <v>43</v>
      </c>
      <c r="E20" s="5">
        <v>16</v>
      </c>
      <c r="F20" s="17"/>
      <c r="G20" s="6">
        <v>460302</v>
      </c>
      <c r="H20" s="5">
        <v>9180</v>
      </c>
      <c r="I20" s="5">
        <v>1590</v>
      </c>
      <c r="J20" s="5">
        <v>2120</v>
      </c>
      <c r="K20" s="5">
        <v>600</v>
      </c>
      <c r="L20" s="5">
        <v>100</v>
      </c>
      <c r="M20" s="5">
        <v>100</v>
      </c>
      <c r="N20" s="5">
        <v>350</v>
      </c>
      <c r="O20" s="5">
        <v>150</v>
      </c>
      <c r="P20" s="5">
        <f t="shared" si="0"/>
        <v>12070</v>
      </c>
      <c r="Q20" s="5">
        <f t="shared" si="1"/>
        <v>12600</v>
      </c>
      <c r="R20" s="6"/>
    </row>
    <row r="21" spans="1:18">
      <c r="A21" s="4"/>
      <c r="B21" s="5"/>
      <c r="C21" s="6"/>
      <c r="D21" s="6" t="s">
        <v>44</v>
      </c>
      <c r="E21" s="5">
        <v>17</v>
      </c>
      <c r="F21" s="17"/>
      <c r="G21" s="6">
        <v>460704</v>
      </c>
      <c r="H21" s="5">
        <v>9800</v>
      </c>
      <c r="I21" s="5">
        <v>1590</v>
      </c>
      <c r="J21" s="5">
        <v>2120</v>
      </c>
      <c r="K21" s="5">
        <v>600</v>
      </c>
      <c r="L21" s="5">
        <v>100</v>
      </c>
      <c r="M21" s="5">
        <v>100</v>
      </c>
      <c r="N21" s="5">
        <v>350</v>
      </c>
      <c r="O21" s="5">
        <v>150</v>
      </c>
      <c r="P21" s="5">
        <f t="shared" si="0"/>
        <v>12690</v>
      </c>
      <c r="Q21" s="5">
        <f t="shared" si="1"/>
        <v>13220</v>
      </c>
      <c r="R21" s="6" t="s">
        <v>29</v>
      </c>
    </row>
    <row r="22" spans="1:18">
      <c r="A22" s="4"/>
      <c r="B22" s="5"/>
      <c r="C22" s="6"/>
      <c r="D22" s="6" t="s">
        <v>45</v>
      </c>
      <c r="E22" s="5">
        <v>18</v>
      </c>
      <c r="F22" s="6"/>
      <c r="G22" s="6">
        <f>VLOOKUP(D22,[1]Sheet1!$E$2:$F$36,2,0)</f>
        <v>460305</v>
      </c>
      <c r="H22" s="5">
        <v>9800</v>
      </c>
      <c r="I22" s="5">
        <v>1590</v>
      </c>
      <c r="J22" s="5">
        <v>2120</v>
      </c>
      <c r="K22" s="5">
        <v>600</v>
      </c>
      <c r="L22" s="5">
        <v>100</v>
      </c>
      <c r="M22" s="5">
        <v>100</v>
      </c>
      <c r="N22" s="5">
        <v>350</v>
      </c>
      <c r="O22" s="5">
        <v>150</v>
      </c>
      <c r="P22" s="5">
        <f t="shared" si="0"/>
        <v>12690</v>
      </c>
      <c r="Q22" s="5">
        <f t="shared" si="1"/>
        <v>13220</v>
      </c>
      <c r="R22" s="6"/>
    </row>
    <row r="23" spans="1:18">
      <c r="A23" s="4"/>
      <c r="B23" s="5">
        <v>4</v>
      </c>
      <c r="C23" s="6" t="s">
        <v>46</v>
      </c>
      <c r="D23" s="6" t="s">
        <v>47</v>
      </c>
      <c r="E23" s="5">
        <v>19</v>
      </c>
      <c r="F23" s="6"/>
      <c r="G23" s="6">
        <f>VLOOKUP(D23,[1]Sheet1!$E$2:$F$36,2,0)</f>
        <v>440106</v>
      </c>
      <c r="H23" s="5">
        <v>9800</v>
      </c>
      <c r="I23" s="5">
        <v>1590</v>
      </c>
      <c r="J23" s="5">
        <v>2120</v>
      </c>
      <c r="K23" s="5">
        <v>600</v>
      </c>
      <c r="L23" s="5">
        <v>100</v>
      </c>
      <c r="M23" s="5">
        <v>100</v>
      </c>
      <c r="N23" s="5">
        <v>350</v>
      </c>
      <c r="O23" s="5">
        <v>150</v>
      </c>
      <c r="P23" s="5">
        <f t="shared" si="0"/>
        <v>12690</v>
      </c>
      <c r="Q23" s="5">
        <f t="shared" si="1"/>
        <v>13220</v>
      </c>
      <c r="R23" s="6"/>
    </row>
    <row r="24" spans="1:18">
      <c r="A24" s="4"/>
      <c r="B24" s="5"/>
      <c r="C24" s="6"/>
      <c r="D24" s="6" t="s">
        <v>48</v>
      </c>
      <c r="E24" s="5">
        <v>20</v>
      </c>
      <c r="F24" s="6"/>
      <c r="G24" s="6">
        <f>VLOOKUP(D24,[1]Sheet1!$E$2:$F$36,2,0)</f>
        <v>440101</v>
      </c>
      <c r="H24" s="5">
        <v>9800</v>
      </c>
      <c r="I24" s="5">
        <v>1590</v>
      </c>
      <c r="J24" s="5">
        <v>2120</v>
      </c>
      <c r="K24" s="5">
        <v>600</v>
      </c>
      <c r="L24" s="5">
        <v>100</v>
      </c>
      <c r="M24" s="5">
        <v>100</v>
      </c>
      <c r="N24" s="5">
        <v>350</v>
      </c>
      <c r="O24" s="5">
        <v>150</v>
      </c>
      <c r="P24" s="5">
        <f t="shared" si="0"/>
        <v>12690</v>
      </c>
      <c r="Q24" s="5">
        <f t="shared" si="1"/>
        <v>13220</v>
      </c>
      <c r="R24" s="6"/>
    </row>
    <row r="25" spans="1:18">
      <c r="A25" s="4"/>
      <c r="B25" s="5"/>
      <c r="C25" s="6"/>
      <c r="D25" s="6" t="s">
        <v>49</v>
      </c>
      <c r="E25" s="5">
        <v>21</v>
      </c>
      <c r="F25" s="6"/>
      <c r="G25" s="6">
        <f>VLOOKUP(D25,[1]Sheet1!$E$2:$F$36,2,0)</f>
        <v>440501</v>
      </c>
      <c r="H25" s="5">
        <v>9800</v>
      </c>
      <c r="I25" s="5">
        <v>1590</v>
      </c>
      <c r="J25" s="5">
        <v>2120</v>
      </c>
      <c r="K25" s="5">
        <v>600</v>
      </c>
      <c r="L25" s="5">
        <v>100</v>
      </c>
      <c r="M25" s="5">
        <v>100</v>
      </c>
      <c r="N25" s="5">
        <v>350</v>
      </c>
      <c r="O25" s="5">
        <v>150</v>
      </c>
      <c r="P25" s="5">
        <f t="shared" si="0"/>
        <v>12690</v>
      </c>
      <c r="Q25" s="5">
        <f t="shared" si="1"/>
        <v>13220</v>
      </c>
      <c r="R25" s="6"/>
    </row>
    <row r="26" spans="1:18">
      <c r="A26" s="7"/>
      <c r="B26" s="8">
        <v>5</v>
      </c>
      <c r="C26" s="9" t="s">
        <v>50</v>
      </c>
      <c r="D26" s="9" t="s">
        <v>51</v>
      </c>
      <c r="E26" s="5">
        <v>22</v>
      </c>
      <c r="F26" s="6"/>
      <c r="G26" s="6">
        <f>VLOOKUP(D26,[1]Sheet1!$E$2:$F$36,2,0)</f>
        <v>530501</v>
      </c>
      <c r="H26" s="5">
        <v>9180</v>
      </c>
      <c r="I26" s="5">
        <v>1590</v>
      </c>
      <c r="J26" s="5">
        <v>2120</v>
      </c>
      <c r="K26" s="5">
        <v>600</v>
      </c>
      <c r="L26" s="5">
        <v>100</v>
      </c>
      <c r="M26" s="5">
        <v>100</v>
      </c>
      <c r="N26" s="5">
        <v>350</v>
      </c>
      <c r="O26" s="5">
        <v>150</v>
      </c>
      <c r="P26" s="5">
        <f t="shared" si="0"/>
        <v>12070</v>
      </c>
      <c r="Q26" s="5">
        <f t="shared" si="1"/>
        <v>12600</v>
      </c>
      <c r="R26" s="6"/>
    </row>
    <row r="27" spans="1:18">
      <c r="A27" s="7"/>
      <c r="B27" s="11"/>
      <c r="C27" s="12"/>
      <c r="D27" s="12" t="s">
        <v>52</v>
      </c>
      <c r="E27" s="5">
        <v>23</v>
      </c>
      <c r="F27" s="6"/>
      <c r="G27" s="6">
        <f>VLOOKUP(D27,[1]Sheet1!$E$2:$F$36,2,0)</f>
        <v>530201</v>
      </c>
      <c r="H27" s="5">
        <v>9180</v>
      </c>
      <c r="I27" s="5">
        <v>1590</v>
      </c>
      <c r="J27" s="5">
        <v>2120</v>
      </c>
      <c r="K27" s="5">
        <v>600</v>
      </c>
      <c r="L27" s="5">
        <v>100</v>
      </c>
      <c r="M27" s="5">
        <v>100</v>
      </c>
      <c r="N27" s="5">
        <v>350</v>
      </c>
      <c r="O27" s="5">
        <v>150</v>
      </c>
      <c r="P27" s="5">
        <f t="shared" si="0"/>
        <v>12070</v>
      </c>
      <c r="Q27" s="5">
        <f t="shared" si="1"/>
        <v>12600</v>
      </c>
      <c r="R27" s="6"/>
    </row>
    <row r="28" spans="1:18">
      <c r="A28" s="4"/>
      <c r="B28" s="5"/>
      <c r="C28" s="6"/>
      <c r="D28" s="6" t="s">
        <v>53</v>
      </c>
      <c r="E28" s="5">
        <v>24</v>
      </c>
      <c r="F28" s="6"/>
      <c r="G28" s="6">
        <f>VLOOKUP(D28,[1]Sheet1!$E$2:$F$36,2,0)</f>
        <v>530605</v>
      </c>
      <c r="H28" s="5">
        <v>9800</v>
      </c>
      <c r="I28" s="5">
        <v>1590</v>
      </c>
      <c r="J28" s="5">
        <v>2120</v>
      </c>
      <c r="K28" s="5">
        <v>600</v>
      </c>
      <c r="L28" s="5">
        <v>100</v>
      </c>
      <c r="M28" s="5">
        <v>100</v>
      </c>
      <c r="N28" s="5">
        <v>350</v>
      </c>
      <c r="O28" s="5">
        <v>150</v>
      </c>
      <c r="P28" s="5">
        <f t="shared" si="0"/>
        <v>12690</v>
      </c>
      <c r="Q28" s="5">
        <f t="shared" si="1"/>
        <v>13220</v>
      </c>
      <c r="R28" s="6"/>
    </row>
    <row r="29" spans="1:18">
      <c r="A29" s="4"/>
      <c r="B29" s="5"/>
      <c r="C29" s="6"/>
      <c r="D29" s="6" t="s">
        <v>54</v>
      </c>
      <c r="E29" s="5">
        <v>25</v>
      </c>
      <c r="F29" s="6"/>
      <c r="G29" s="6">
        <f>VLOOKUP(D29,[1]Sheet1!$E$2:$F$36,2,0)</f>
        <v>510201</v>
      </c>
      <c r="H29" s="5">
        <v>9800</v>
      </c>
      <c r="I29" s="5">
        <v>1590</v>
      </c>
      <c r="J29" s="5">
        <v>2120</v>
      </c>
      <c r="K29" s="5">
        <v>600</v>
      </c>
      <c r="L29" s="5">
        <v>100</v>
      </c>
      <c r="M29" s="5">
        <v>100</v>
      </c>
      <c r="N29" s="5">
        <v>350</v>
      </c>
      <c r="O29" s="5">
        <v>150</v>
      </c>
      <c r="P29" s="5">
        <f t="shared" si="0"/>
        <v>12690</v>
      </c>
      <c r="Q29" s="5">
        <f t="shared" si="1"/>
        <v>13220</v>
      </c>
      <c r="R29" s="6"/>
    </row>
    <row r="30" spans="1:18">
      <c r="A30" s="7"/>
      <c r="B30" s="13"/>
      <c r="C30" s="14"/>
      <c r="D30" s="14" t="s">
        <v>55</v>
      </c>
      <c r="E30" s="5">
        <v>26</v>
      </c>
      <c r="F30" s="6"/>
      <c r="G30" s="6">
        <f>VLOOKUP(D30,[1]Sheet1!$E$2:$F$36,2,0)</f>
        <v>500113</v>
      </c>
      <c r="H30" s="5">
        <v>9180</v>
      </c>
      <c r="I30" s="5">
        <v>1590</v>
      </c>
      <c r="J30" s="5">
        <v>2120</v>
      </c>
      <c r="K30" s="5">
        <v>600</v>
      </c>
      <c r="L30" s="5">
        <v>100</v>
      </c>
      <c r="M30" s="5">
        <v>100</v>
      </c>
      <c r="N30" s="5">
        <v>350</v>
      </c>
      <c r="O30" s="5">
        <v>150</v>
      </c>
      <c r="P30" s="5">
        <f t="shared" si="0"/>
        <v>12070</v>
      </c>
      <c r="Q30" s="5">
        <f t="shared" si="1"/>
        <v>12600</v>
      </c>
      <c r="R30" s="6"/>
    </row>
    <row r="31" spans="1:18">
      <c r="A31" s="4"/>
      <c r="B31" s="5"/>
      <c r="C31" s="6"/>
      <c r="D31" s="6" t="s">
        <v>56</v>
      </c>
      <c r="E31" s="5">
        <v>27</v>
      </c>
      <c r="F31" s="6"/>
      <c r="G31" s="6">
        <f>VLOOKUP(D31,[1]Sheet1!$E$2:$F$36,2,0)</f>
        <v>530701</v>
      </c>
      <c r="H31" s="5">
        <v>9800</v>
      </c>
      <c r="I31" s="5">
        <v>1590</v>
      </c>
      <c r="J31" s="5">
        <v>2120</v>
      </c>
      <c r="K31" s="5">
        <v>600</v>
      </c>
      <c r="L31" s="5">
        <v>100</v>
      </c>
      <c r="M31" s="5">
        <v>100</v>
      </c>
      <c r="N31" s="5">
        <v>350</v>
      </c>
      <c r="O31" s="5">
        <v>150</v>
      </c>
      <c r="P31" s="5">
        <f t="shared" si="0"/>
        <v>12690</v>
      </c>
      <c r="Q31" s="5">
        <f t="shared" si="1"/>
        <v>13220</v>
      </c>
      <c r="R31" s="6"/>
    </row>
    <row r="32" spans="1:18">
      <c r="A32" s="4"/>
      <c r="B32" s="5"/>
      <c r="C32" s="6"/>
      <c r="D32" s="6" t="s">
        <v>57</v>
      </c>
      <c r="E32" s="5">
        <v>28</v>
      </c>
      <c r="F32" s="6"/>
      <c r="G32" s="6">
        <f>VLOOKUP(D32,[1]Sheet1!$E$2:$F$36,2,0)</f>
        <v>530601</v>
      </c>
      <c r="H32" s="5">
        <v>9800</v>
      </c>
      <c r="I32" s="5">
        <v>1590</v>
      </c>
      <c r="J32" s="5">
        <v>2120</v>
      </c>
      <c r="K32" s="5">
        <v>600</v>
      </c>
      <c r="L32" s="5">
        <v>100</v>
      </c>
      <c r="M32" s="5">
        <v>100</v>
      </c>
      <c r="N32" s="5">
        <v>350</v>
      </c>
      <c r="O32" s="5">
        <v>150</v>
      </c>
      <c r="P32" s="5">
        <f t="shared" si="0"/>
        <v>12690</v>
      </c>
      <c r="Q32" s="5">
        <f t="shared" si="1"/>
        <v>13220</v>
      </c>
      <c r="R32" s="6"/>
    </row>
    <row r="33" spans="1:18">
      <c r="A33" s="4"/>
      <c r="B33" s="5"/>
      <c r="C33" s="6"/>
      <c r="D33" s="6" t="s">
        <v>58</v>
      </c>
      <c r="E33" s="5">
        <v>29</v>
      </c>
      <c r="F33" s="6"/>
      <c r="G33" s="6">
        <f>VLOOKUP(D33,[1]Sheet1!$E$2:$F$36,2,0)</f>
        <v>530302</v>
      </c>
      <c r="H33" s="5">
        <v>9800</v>
      </c>
      <c r="I33" s="5">
        <v>1590</v>
      </c>
      <c r="J33" s="5">
        <v>2120</v>
      </c>
      <c r="K33" s="5">
        <v>600</v>
      </c>
      <c r="L33" s="5">
        <v>100</v>
      </c>
      <c r="M33" s="5">
        <v>100</v>
      </c>
      <c r="N33" s="5">
        <v>350</v>
      </c>
      <c r="O33" s="5">
        <v>150</v>
      </c>
      <c r="P33" s="5">
        <f t="shared" si="0"/>
        <v>12690</v>
      </c>
      <c r="Q33" s="5">
        <f t="shared" si="1"/>
        <v>13220</v>
      </c>
      <c r="R33" s="6"/>
    </row>
    <row r="34" spans="1:18">
      <c r="A34" s="7"/>
      <c r="B34" s="13"/>
      <c r="C34" s="14"/>
      <c r="D34" s="14" t="s">
        <v>59</v>
      </c>
      <c r="E34" s="5">
        <v>30</v>
      </c>
      <c r="F34" s="6"/>
      <c r="G34" s="6">
        <f>VLOOKUP(D34,[1]Sheet1!$E$2:$F$36,2,0)</f>
        <v>500405</v>
      </c>
      <c r="H34" s="5">
        <v>9180</v>
      </c>
      <c r="I34" s="5">
        <v>1590</v>
      </c>
      <c r="J34" s="5">
        <v>2120</v>
      </c>
      <c r="K34" s="5">
        <v>600</v>
      </c>
      <c r="L34" s="5">
        <v>100</v>
      </c>
      <c r="M34" s="5">
        <v>100</v>
      </c>
      <c r="N34" s="5">
        <v>350</v>
      </c>
      <c r="O34" s="5">
        <v>150</v>
      </c>
      <c r="P34" s="5">
        <f t="shared" si="0"/>
        <v>12070</v>
      </c>
      <c r="Q34" s="5">
        <f t="shared" si="1"/>
        <v>12600</v>
      </c>
      <c r="R34" s="6"/>
    </row>
    <row r="35" spans="1:18">
      <c r="A35" s="4"/>
      <c r="B35" s="18">
        <v>6</v>
      </c>
      <c r="C35" s="19" t="s">
        <v>60</v>
      </c>
      <c r="D35" s="6" t="s">
        <v>61</v>
      </c>
      <c r="E35" s="5">
        <v>31</v>
      </c>
      <c r="F35" s="6"/>
      <c r="G35" s="6" t="str">
        <f>VLOOKUP(D35,[1]Sheet1!$E$2:$F$36,2,0)</f>
        <v>570102K</v>
      </c>
      <c r="H35" s="5">
        <v>9800</v>
      </c>
      <c r="I35" s="5">
        <v>1590</v>
      </c>
      <c r="J35" s="5">
        <v>2120</v>
      </c>
      <c r="K35" s="5">
        <v>600</v>
      </c>
      <c r="L35" s="5">
        <v>100</v>
      </c>
      <c r="M35" s="5">
        <v>100</v>
      </c>
      <c r="N35" s="5">
        <v>350</v>
      </c>
      <c r="O35" s="5">
        <v>150</v>
      </c>
      <c r="P35" s="5">
        <f t="shared" si="0"/>
        <v>12690</v>
      </c>
      <c r="Q35" s="5">
        <f t="shared" si="1"/>
        <v>13220</v>
      </c>
      <c r="R35" s="6"/>
    </row>
    <row r="36" spans="1:18">
      <c r="A36" s="7"/>
      <c r="B36" s="20"/>
      <c r="C36" s="21"/>
      <c r="D36" s="14" t="s">
        <v>62</v>
      </c>
      <c r="E36" s="5">
        <v>32</v>
      </c>
      <c r="F36" s="6"/>
      <c r="G36" s="6">
        <v>520802</v>
      </c>
      <c r="H36" s="5">
        <v>9180</v>
      </c>
      <c r="I36" s="5">
        <v>1590</v>
      </c>
      <c r="J36" s="5">
        <v>2120</v>
      </c>
      <c r="K36" s="5">
        <v>600</v>
      </c>
      <c r="L36" s="5">
        <v>100</v>
      </c>
      <c r="M36" s="5">
        <v>100</v>
      </c>
      <c r="N36" s="5">
        <v>350</v>
      </c>
      <c r="O36" s="5">
        <v>150</v>
      </c>
      <c r="P36" s="5">
        <f t="shared" si="0"/>
        <v>12070</v>
      </c>
      <c r="Q36" s="5">
        <f t="shared" si="1"/>
        <v>12600</v>
      </c>
      <c r="R36" s="6"/>
    </row>
    <row r="37" spans="1:18">
      <c r="A37" s="4"/>
      <c r="B37" s="18"/>
      <c r="C37" s="19"/>
      <c r="D37" s="6" t="s">
        <v>63</v>
      </c>
      <c r="E37" s="5">
        <v>33</v>
      </c>
      <c r="F37" s="6"/>
      <c r="G37" s="6">
        <f>VLOOKUP(D37,[1]Sheet1!$E$2:$F$36,2,0)</f>
        <v>550107</v>
      </c>
      <c r="H37" s="5">
        <v>9800</v>
      </c>
      <c r="I37" s="5">
        <v>1590</v>
      </c>
      <c r="J37" s="5">
        <v>2120</v>
      </c>
      <c r="K37" s="5">
        <v>600</v>
      </c>
      <c r="L37" s="5">
        <v>100</v>
      </c>
      <c r="M37" s="5">
        <v>100</v>
      </c>
      <c r="N37" s="5">
        <v>350</v>
      </c>
      <c r="O37" s="5">
        <v>150</v>
      </c>
      <c r="P37" s="5">
        <f t="shared" si="0"/>
        <v>12690</v>
      </c>
      <c r="Q37" s="5">
        <f t="shared" si="1"/>
        <v>13220</v>
      </c>
      <c r="R37" s="6"/>
    </row>
    <row r="38" spans="1:18">
      <c r="A38" s="4"/>
      <c r="B38" s="18">
        <v>7</v>
      </c>
      <c r="C38" s="19" t="s">
        <v>64</v>
      </c>
      <c r="D38" s="6" t="s">
        <v>65</v>
      </c>
      <c r="E38" s="5">
        <v>34</v>
      </c>
      <c r="F38" s="6"/>
      <c r="G38" s="6">
        <f>VLOOKUP(D38,[1]Sheet1!$E$2:$F$36,2,0)</f>
        <v>520201</v>
      </c>
      <c r="H38" s="5">
        <v>9800</v>
      </c>
      <c r="I38" s="5">
        <v>1590</v>
      </c>
      <c r="J38" s="5">
        <v>2120</v>
      </c>
      <c r="K38" s="5">
        <v>600</v>
      </c>
      <c r="L38" s="5">
        <v>100</v>
      </c>
      <c r="M38" s="5">
        <v>100</v>
      </c>
      <c r="N38" s="5">
        <v>350</v>
      </c>
      <c r="O38" s="5">
        <v>150</v>
      </c>
      <c r="P38" s="5">
        <f t="shared" si="0"/>
        <v>12690</v>
      </c>
      <c r="Q38" s="5">
        <f t="shared" si="1"/>
        <v>13220</v>
      </c>
      <c r="R38" s="29"/>
    </row>
    <row r="39" spans="1:18">
      <c r="A39" s="22"/>
      <c r="B39" s="23"/>
      <c r="C39" s="24"/>
      <c r="D39" s="9" t="s">
        <v>66</v>
      </c>
      <c r="E39" s="5">
        <v>35</v>
      </c>
      <c r="F39" s="6"/>
      <c r="G39" s="6">
        <v>520704</v>
      </c>
      <c r="H39" s="5">
        <v>9180</v>
      </c>
      <c r="I39" s="5">
        <v>1590</v>
      </c>
      <c r="J39" s="5">
        <v>2120</v>
      </c>
      <c r="K39" s="5">
        <v>600</v>
      </c>
      <c r="L39" s="5">
        <v>100</v>
      </c>
      <c r="M39" s="5">
        <v>100</v>
      </c>
      <c r="N39" s="5">
        <v>350</v>
      </c>
      <c r="O39" s="5">
        <v>150</v>
      </c>
      <c r="P39" s="5">
        <f t="shared" si="0"/>
        <v>12070</v>
      </c>
      <c r="Q39" s="5">
        <f t="shared" si="1"/>
        <v>12600</v>
      </c>
      <c r="R39" s="29"/>
    </row>
    <row r="40" ht="14.25" spans="1:18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</row>
    <row r="41" ht="14.25" spans="1:18">
      <c r="A41" s="25"/>
      <c r="B41" s="25" t="s">
        <v>67</v>
      </c>
      <c r="C41" s="25"/>
      <c r="D41" s="26" t="s">
        <v>68</v>
      </c>
      <c r="E41" s="25"/>
      <c r="F41" s="25"/>
      <c r="G41" s="26" t="s">
        <v>69</v>
      </c>
      <c r="H41" s="25"/>
      <c r="I41" s="25"/>
      <c r="J41" s="25" t="s">
        <v>70</v>
      </c>
      <c r="K41" s="25"/>
      <c r="L41" s="25"/>
      <c r="M41" s="25" t="s">
        <v>71</v>
      </c>
      <c r="N41" s="28"/>
      <c r="P41" s="25"/>
      <c r="Q41" s="25"/>
      <c r="R41" s="25"/>
    </row>
  </sheetData>
  <mergeCells count="29">
    <mergeCell ref="A1:R1"/>
    <mergeCell ref="A2:R2"/>
    <mergeCell ref="I3:J3"/>
    <mergeCell ref="K3:O3"/>
    <mergeCell ref="P3:Q3"/>
    <mergeCell ref="A3:A4"/>
    <mergeCell ref="A5:A39"/>
    <mergeCell ref="B3:B4"/>
    <mergeCell ref="B5:B11"/>
    <mergeCell ref="B12:B15"/>
    <mergeCell ref="B16:B22"/>
    <mergeCell ref="B23:B25"/>
    <mergeCell ref="B26:B34"/>
    <mergeCell ref="B35:B37"/>
    <mergeCell ref="B38:B39"/>
    <mergeCell ref="C3:C4"/>
    <mergeCell ref="C5:C11"/>
    <mergeCell ref="C12:C15"/>
    <mergeCell ref="C16:C22"/>
    <mergeCell ref="C23:C25"/>
    <mergeCell ref="C26:C34"/>
    <mergeCell ref="C35:C37"/>
    <mergeCell ref="C38:C39"/>
    <mergeCell ref="D3:D4"/>
    <mergeCell ref="E3:E4"/>
    <mergeCell ref="F3:F4"/>
    <mergeCell ref="G3:G4"/>
    <mergeCell ref="H3:H4"/>
    <mergeCell ref="R3:R4"/>
  </mergeCells>
  <pageMargins left="0.472222222222222" right="0.196527777777778" top="0.314583333333333" bottom="0.156944444444444" header="0.236111111111111" footer="0.27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教育厅通知后确定22年新生学杂费标准（21.6.8）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2018-04-26T01:00:00Z</dcterms:created>
  <cp:lastPrinted>2019-12-31T01:11:00Z</cp:lastPrinted>
  <dcterms:modified xsi:type="dcterms:W3CDTF">2022-05-13T13:32:54Z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3C1937EE66294B7BA6FC8D300881486B</vt:lpwstr>
  </property>
</Properties>
</file>